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Šios_darbaknygės" defaultThemeVersion="124226"/>
  <bookViews>
    <workbookView xWindow="120" yWindow="45" windowWidth="19320" windowHeight="12660"/>
  </bookViews>
  <sheets>
    <sheet name="Lapas1" sheetId="1" r:id="rId1"/>
  </sheets>
  <definedNames>
    <definedName name="_xlnm.Print_Area" localSheetId="0">Lapas1!$B$1:$J$30</definedName>
    <definedName name="_xlnm.Print_Titles" localSheetId="0">Lapas1!$4:$4</definedName>
  </definedNames>
  <calcPr calcId="144525"/>
</workbook>
</file>

<file path=xl/calcChain.xml><?xml version="1.0" encoding="utf-8"?>
<calcChain xmlns="http://schemas.openxmlformats.org/spreadsheetml/2006/main">
  <c r="H13" i="1" l="1"/>
  <c r="H14" i="1" l="1"/>
  <c r="H20" i="1" l="1"/>
  <c r="B5" i="1" l="1"/>
  <c r="B6" i="1" l="1"/>
  <c r="B7" i="1"/>
  <c r="B8" i="1" l="1"/>
  <c r="B9" i="1"/>
  <c r="B10" i="1"/>
  <c r="B11" i="1"/>
  <c r="B12" i="1"/>
  <c r="B13" i="1"/>
  <c r="B14" i="1" l="1"/>
  <c r="B15" i="1"/>
  <c r="B16" i="1" l="1"/>
  <c r="B17" i="1" l="1"/>
  <c r="B18" i="1"/>
  <c r="B19" i="1"/>
  <c r="B20" i="1" s="1"/>
  <c r="B21" i="1" l="1"/>
  <c r="B22" i="1" s="1"/>
  <c r="B23" i="1" s="1"/>
  <c r="B24" i="1" s="1"/>
  <c r="B25" i="1" s="1"/>
  <c r="B26" i="1" s="1"/>
  <c r="B27" i="1" s="1"/>
  <c r="B28" i="1" s="1"/>
  <c r="B29" i="1" s="1"/>
  <c r="B30" i="1" s="1"/>
</calcChain>
</file>

<file path=xl/sharedStrings.xml><?xml version="1.0" encoding="utf-8"?>
<sst xmlns="http://schemas.openxmlformats.org/spreadsheetml/2006/main" count="139" uniqueCount="70">
  <si>
    <t>Eil. Nr.</t>
  </si>
  <si>
    <t>Sutarties kaina, Lt (su PVM)</t>
  </si>
  <si>
    <t>Tiekėjo, su kuriuo sudaryta sutartis, pavadinimas/įmonės kodas</t>
  </si>
  <si>
    <t>Pirkimo objekto pavadinimas</t>
  </si>
  <si>
    <t>110.2</t>
  </si>
  <si>
    <t>110.4</t>
  </si>
  <si>
    <t>Laimėjusio dalyvio pasirinkimo priežastis</t>
  </si>
  <si>
    <t>mažiausia kaina</t>
  </si>
  <si>
    <t>Pastabos</t>
  </si>
  <si>
    <t>Pirkimo būdas / Pirkimo būdo pasirinkimo priežastis</t>
  </si>
  <si>
    <t>apklausa / Atsižvelgiant į numatomą pirkimo vertę</t>
  </si>
  <si>
    <t>Supaprastintų viešųjų pirkimų taisyklių punktas (papunktis), kuriuo vadovaujantis atliekamas pirkimas)</t>
  </si>
  <si>
    <t>Subrangovo pavadinimas / Pirkimo sutarties  įsipareigojimų dalis, kuriai laimėtojas ketina pasitelkti trečiuosius asmenis kaip subrangovus</t>
  </si>
  <si>
    <t>110.4; 135.1</t>
  </si>
  <si>
    <t>108.1; 135.1</t>
  </si>
  <si>
    <t>Autoriniai paveikslai</t>
  </si>
  <si>
    <t>Svečių vaišinimas, Tauragės filialas</t>
  </si>
  <si>
    <t>Vidinės durys ir jų montavimo darbai, Klaipėdos filialas</t>
  </si>
  <si>
    <t>Kadastrinių matavimų darbuotojų (matininkų ir geodezininkų) kvalifikacijos kėlimo paslaugos</t>
  </si>
  <si>
    <t>Dizaino sukūrimo paslaugos atstovavimo valstybei Europos Žmogaus Teisių teisme ir Jungtinių Tautų Žmogaus teisių komitete interneto tinklalapiui www.lrv-atstovas-eztt.lt</t>
  </si>
  <si>
    <t>Monografija „Kaina statybos rangos sutartyse: nustatymas, keitimas, teisiniai ginčai</t>
  </si>
  <si>
    <t>Metaliniai riboženkliai, Panevėžio filialas</t>
  </si>
  <si>
    <t>Maitinimo ir apgyvendinio paslaugos RC krepšinio turnyro taurės ir medaliai</t>
  </si>
  <si>
    <t>Įvažiavimo į kiemą grindinio remontas, Kauno filialas</t>
  </si>
  <si>
    <t>Administracinio pastato (P. Puzino g. 7, Panevėžys) patalpų valymo paslaugos, Panevėžio filialas</t>
  </si>
  <si>
    <t>Automatinių durų judesio daviklis, Klaipėdos filialas</t>
  </si>
  <si>
    <t>Matininkų apgyvendinimo paslaugos, Telšių filialas</t>
  </si>
  <si>
    <t>Tautinės juostos</t>
  </si>
  <si>
    <t>Kanalizacijos plovimo hidronamine mašina paslaugos, Panevėžio filialas</t>
  </si>
  <si>
    <t>Personalo valdymo kursai, Tauragės filialas</t>
  </si>
  <si>
    <t>Kiliminės dangos valymas</t>
  </si>
  <si>
    <t>Nakvynės paslaugos, Tauragės filialas</t>
  </si>
  <si>
    <t>Geriamojo vandens tiekimo ir nuotekų tvarkymo paslaugos</t>
  </si>
  <si>
    <t>Lietuvos matininkų asociacijos metinė konferencija, Vilniaus filialas</t>
  </si>
  <si>
    <t>Buvusių eksploatacijoje daugiafunkcinių įrenginių nuoma ir aptarnavimas</t>
  </si>
  <si>
    <t>Darbuotojų apgyvendinimo paslaugos Vilniaus mieste, Klaipėdos filialas</t>
  </si>
  <si>
    <t>Apgyvendinimas viešbučiuose, Šiaulių filialas</t>
  </si>
  <si>
    <t>Transporto paslauga, Marijampolės filialas</t>
  </si>
  <si>
    <t>Seminaras „LTVA 20 metų. Turto vertinimo patirtis ir naujausios aktualijos“, Kauno filialas</t>
  </si>
  <si>
    <t>Rankraštis „Sąvokų žodynas“</t>
  </si>
  <si>
    <r>
      <t>2014 M. GEGUŽĖS</t>
    </r>
    <r>
      <rPr>
        <b/>
        <sz val="12"/>
        <color theme="1"/>
        <rFont val="Times New Roman"/>
        <family val="1"/>
        <charset val="186"/>
      </rPr>
      <t xml:space="preserve"> MĖNESĮ VYKDYTI MAŽOS VERTĖS PIRKIMAI</t>
    </r>
  </si>
  <si>
    <t>Viešoji Įstaiga „Galerija Aidas“</t>
  </si>
  <si>
    <t>Jurgitos Maldžiūnienės dailės salonas</t>
  </si>
  <si>
    <t>Lietuvos matininkų asociacija</t>
  </si>
  <si>
    <t>110.2; 135.1</t>
  </si>
  <si>
    <t>Aleksandr Milochin</t>
  </si>
  <si>
    <t>Sigitas Mitkus ir Aurelija Peckienė</t>
  </si>
  <si>
    <t>UAB „Commercial Cleaning“</t>
  </si>
  <si>
    <t>Remigijus Mockevičius</t>
  </si>
  <si>
    <t>UAB „Metalo meistrai“</t>
  </si>
  <si>
    <t>Arfa, Kavinė, Danguolės Albrechtienės Prekybos Įmonė</t>
  </si>
  <si>
    <t>UAB „SDG“</t>
  </si>
  <si>
    <t>UAB „Kelionių viešbučiai“</t>
  </si>
  <si>
    <t>UAB „Vinkelis ir Ko“</t>
  </si>
  <si>
    <t>UAB „Litart“</t>
  </si>
  <si>
    <t>Lietuvos turto vertintojų asociacija</t>
  </si>
  <si>
    <t>135.1</t>
  </si>
  <si>
    <t>Panevėžio būtų ūkis, AB</t>
  </si>
  <si>
    <t>Lietuvos Matininkų Asociacija</t>
  </si>
  <si>
    <t>VŠĮ Vilniaus kooperacijos kolegija</t>
  </si>
  <si>
    <t>Ecotel Vilnius Hotel UAB „Kelionių viešbučiai“</t>
  </si>
  <si>
    <t>108.1</t>
  </si>
  <si>
    <t>Antano Martišiaus paslaugų įmonė</t>
  </si>
  <si>
    <t>UAB „Glasma Service“</t>
  </si>
  <si>
    <t>Seminaras „LVTA-20 metų. Turto vertinimo veiklos patirtis ir naujos aktualijos“, Tauragės filialas</t>
  </si>
  <si>
    <t>UAB „Konica Minolta Baltia“</t>
  </si>
  <si>
    <t>D. Petraitienės firma „Akvija“</t>
  </si>
  <si>
    <t>105.1.4</t>
  </si>
  <si>
    <t>UAB „Desata“; Stasys Sadauskas, UAB „Desata“</t>
  </si>
  <si>
    <t xml:space="preserve">UAB „Telšių vandenys“
AB ,,Klaipėdos vanduo“
UAB „Varėnos vandenys“
UAB ,,Ukmergės vandenys“
UAB „Akmenės vandenys“
UAB „Joniškio vandenys“
UAB „Mažeikių vandenys“
UAB „Sūduvos vandenys“
UAB „Tauragės vandenys“
UAB „Šakių vandenys“
UAB ,,Šiaulių vandenys“
UAB „Dzūkijos vandenys“
UAB „Vilniaus vandenys“
UAB ,,Aukštaitijos vandenys“
UAB „Druskininkų vandenys“
UAB „Ignalinos vanduo“
UAB ,,Kauno vandenys“
UAB ,,Pasvalio vandenys“
UAB „Utenos vandenys“
UAB „Plungės vandenys“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</si>
</sst>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186"/>
      <scheme val="minor"/>
    </font>
    <font>
      <b/>
      <sz val="12"/>
      <color theme="1"/>
      <name val="Times New Roman"/>
      <family val="1"/>
      <charset val="186"/>
    </font>
    <font>
      <sz val="11"/>
      <color theme="1"/>
      <name val="Times New Roman"/>
      <family val="1"/>
      <charset val="186"/>
    </font>
    <font>
      <b/>
      <sz val="11"/>
      <color theme="1"/>
      <name val="Times New Roman"/>
      <family val="1"/>
      <charset val="186"/>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1" xfId="0" applyFont="1" applyBorder="1" applyAlignment="1">
      <alignment horizontal="center" vertical="center" wrapText="1"/>
    </xf>
    <xf numFmtId="0" fontId="2" fillId="0" borderId="0" xfId="0" applyFont="1"/>
    <xf numFmtId="0" fontId="2" fillId="0" borderId="1" xfId="0" applyFont="1" applyBorder="1" applyAlignment="1">
      <alignment horizontal="center" vertical="top"/>
    </xf>
    <xf numFmtId="0" fontId="3" fillId="0" borderId="1" xfId="0" applyFont="1" applyBorder="1" applyAlignment="1">
      <alignment horizontal="center" vertical="center" wrapText="1"/>
    </xf>
    <xf numFmtId="0" fontId="2" fillId="0" borderId="0" xfId="0" applyFont="1" applyAlignment="1">
      <alignment wrapText="1"/>
    </xf>
    <xf numFmtId="0" fontId="2" fillId="0" borderId="0" xfId="0" applyFont="1" applyAlignment="1">
      <alignment vertical="top" wrapText="1"/>
    </xf>
    <xf numFmtId="0" fontId="2" fillId="0" borderId="0" xfId="0" applyFont="1" applyBorder="1"/>
    <xf numFmtId="0" fontId="2" fillId="0" borderId="0" xfId="0" applyFont="1" applyBorder="1" applyAlignment="1">
      <alignment wrapText="1"/>
    </xf>
    <xf numFmtId="0" fontId="2" fillId="0" borderId="0" xfId="0" applyFont="1" applyBorder="1" applyAlignment="1">
      <alignment vertical="top" wrapText="1"/>
    </xf>
    <xf numFmtId="0" fontId="2" fillId="0" borderId="0" xfId="0" applyFont="1" applyBorder="1" applyAlignment="1">
      <alignment horizontal="left"/>
    </xf>
    <xf numFmtId="0" fontId="2" fillId="0" borderId="0" xfId="0" applyFont="1" applyAlignment="1">
      <alignment horizontal="left"/>
    </xf>
    <xf numFmtId="0" fontId="3" fillId="0" borderId="0" xfId="0" applyFont="1" applyBorder="1" applyAlignment="1">
      <alignment horizontal="center"/>
    </xf>
    <xf numFmtId="0" fontId="2" fillId="0" borderId="0" xfId="0" applyFont="1" applyBorder="1" applyAlignment="1">
      <alignment horizontal="center"/>
    </xf>
    <xf numFmtId="0" fontId="2" fillId="2" borderId="1" xfId="0" applyFont="1" applyFill="1" applyBorder="1" applyAlignment="1">
      <alignment vertical="top" wrapText="1"/>
    </xf>
    <xf numFmtId="0" fontId="2" fillId="2" borderId="1" xfId="0" applyFont="1" applyFill="1" applyBorder="1" applyAlignment="1">
      <alignment vertical="top"/>
    </xf>
    <xf numFmtId="0" fontId="2" fillId="2" borderId="1" xfId="0" applyFont="1" applyFill="1" applyBorder="1" applyAlignment="1">
      <alignment horizontal="center" vertical="top"/>
    </xf>
    <xf numFmtId="4" fontId="2" fillId="2" borderId="1" xfId="0" applyNumberFormat="1" applyFont="1" applyFill="1" applyBorder="1" applyAlignment="1">
      <alignment horizontal="left" vertical="top"/>
    </xf>
    <xf numFmtId="4" fontId="2"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
  <dimension ref="B1:J30"/>
  <sheetViews>
    <sheetView showGridLines="0" tabSelected="1" workbookViewId="0">
      <pane ySplit="4" topLeftCell="A5" activePane="bottomLeft" state="frozen"/>
      <selection pane="bottomLeft" activeCell="J28" sqref="J5:J28"/>
    </sheetView>
  </sheetViews>
  <sheetFormatPr defaultRowHeight="15" x14ac:dyDescent="0.25"/>
  <cols>
    <col min="1" max="1" width="1.42578125" style="2" customWidth="1"/>
    <col min="2" max="2" width="5.42578125" style="2" customWidth="1"/>
    <col min="3" max="3" width="20.7109375" style="2" customWidth="1"/>
    <col min="4" max="4" width="19" style="5" customWidth="1"/>
    <col min="5" max="5" width="15.85546875" style="2" customWidth="1"/>
    <col min="6" max="6" width="20.5703125" style="2" customWidth="1"/>
    <col min="7" max="7" width="16.140625" style="2" customWidth="1"/>
    <col min="8" max="8" width="15.7109375" style="11" customWidth="1"/>
    <col min="9" max="9" width="17.85546875" style="6" customWidth="1"/>
    <col min="10" max="10" width="14.28515625" style="5" customWidth="1"/>
    <col min="11" max="16384" width="9.140625" style="2"/>
  </cols>
  <sheetData>
    <row r="1" spans="2:10" x14ac:dyDescent="0.25">
      <c r="B1" s="7"/>
      <c r="C1" s="7"/>
      <c r="D1" s="8"/>
      <c r="E1" s="7"/>
      <c r="F1" s="7"/>
      <c r="G1" s="7"/>
      <c r="H1" s="10"/>
      <c r="I1" s="9"/>
      <c r="J1" s="8"/>
    </row>
    <row r="2" spans="2:10" ht="15.75" x14ac:dyDescent="0.25">
      <c r="B2" s="12" t="s">
        <v>40</v>
      </c>
      <c r="C2" s="13"/>
      <c r="D2" s="13"/>
      <c r="E2" s="13"/>
      <c r="F2" s="13"/>
      <c r="G2" s="13"/>
      <c r="H2" s="13"/>
      <c r="I2" s="13"/>
      <c r="J2" s="13"/>
    </row>
    <row r="3" spans="2:10" x14ac:dyDescent="0.25">
      <c r="B3" s="7"/>
      <c r="C3" s="7"/>
      <c r="D3" s="8"/>
      <c r="E3" s="7"/>
      <c r="F3" s="7"/>
      <c r="G3" s="7"/>
      <c r="H3" s="10"/>
      <c r="I3" s="9"/>
      <c r="J3" s="8"/>
    </row>
    <row r="4" spans="2:10" ht="187.5" customHeight="1" x14ac:dyDescent="0.25">
      <c r="B4" s="1" t="s">
        <v>0</v>
      </c>
      <c r="C4" s="1" t="s">
        <v>3</v>
      </c>
      <c r="D4" s="1" t="s">
        <v>9</v>
      </c>
      <c r="E4" s="1" t="s">
        <v>11</v>
      </c>
      <c r="F4" s="1" t="s">
        <v>2</v>
      </c>
      <c r="G4" s="1" t="s">
        <v>12</v>
      </c>
      <c r="H4" s="1" t="s">
        <v>1</v>
      </c>
      <c r="I4" s="4" t="s">
        <v>6</v>
      </c>
      <c r="J4" s="4" t="s">
        <v>8</v>
      </c>
    </row>
    <row r="5" spans="2:10" ht="60" x14ac:dyDescent="0.25">
      <c r="B5" s="3">
        <f>IF(C5="","",COUNTA(C5))</f>
        <v>1</v>
      </c>
      <c r="C5" s="14" t="s">
        <v>15</v>
      </c>
      <c r="D5" s="14" t="s">
        <v>10</v>
      </c>
      <c r="E5" s="15" t="s">
        <v>14</v>
      </c>
      <c r="F5" s="14" t="s">
        <v>41</v>
      </c>
      <c r="G5" s="16"/>
      <c r="H5" s="17">
        <v>8000</v>
      </c>
      <c r="I5" s="14" t="s">
        <v>7</v>
      </c>
      <c r="J5" s="14"/>
    </row>
    <row r="6" spans="2:10" ht="60" x14ac:dyDescent="0.25">
      <c r="B6" s="3">
        <f>IF(C6="","",COUNT($B$5:B5)+1)</f>
        <v>2</v>
      </c>
      <c r="C6" s="14" t="s">
        <v>16</v>
      </c>
      <c r="D6" s="14" t="s">
        <v>10</v>
      </c>
      <c r="E6" s="15" t="s">
        <v>5</v>
      </c>
      <c r="F6" s="14" t="s">
        <v>50</v>
      </c>
      <c r="G6" s="16"/>
      <c r="H6" s="17">
        <v>620</v>
      </c>
      <c r="I6" s="14" t="s">
        <v>7</v>
      </c>
      <c r="J6" s="14"/>
    </row>
    <row r="7" spans="2:10" ht="60" x14ac:dyDescent="0.25">
      <c r="B7" s="3">
        <f>IF(C7="","",COUNT($B$5:B6)+1)</f>
        <v>3</v>
      </c>
      <c r="C7" s="14" t="s">
        <v>17</v>
      </c>
      <c r="D7" s="14" t="s">
        <v>10</v>
      </c>
      <c r="E7" s="15" t="s">
        <v>4</v>
      </c>
      <c r="F7" s="14" t="s">
        <v>53</v>
      </c>
      <c r="G7" s="16"/>
      <c r="H7" s="18">
        <v>3500</v>
      </c>
      <c r="I7" s="14" t="s">
        <v>7</v>
      </c>
      <c r="J7" s="14"/>
    </row>
    <row r="8" spans="2:10" ht="75" x14ac:dyDescent="0.25">
      <c r="B8" s="3">
        <f>IF(C8="","",COUNT($B$5:B7)+1)</f>
        <v>4</v>
      </c>
      <c r="C8" s="14" t="s">
        <v>18</v>
      </c>
      <c r="D8" s="14" t="s">
        <v>10</v>
      </c>
      <c r="E8" s="15" t="s">
        <v>4</v>
      </c>
      <c r="F8" s="14" t="s">
        <v>43</v>
      </c>
      <c r="G8" s="16"/>
      <c r="H8" s="17">
        <v>19500</v>
      </c>
      <c r="I8" s="14" t="s">
        <v>7</v>
      </c>
      <c r="J8" s="14"/>
    </row>
    <row r="9" spans="2:10" ht="135" x14ac:dyDescent="0.25">
      <c r="B9" s="3">
        <f>IF(C9="","",COUNT($B$5:B8)+1)</f>
        <v>5</v>
      </c>
      <c r="C9" s="14" t="s">
        <v>19</v>
      </c>
      <c r="D9" s="14" t="s">
        <v>10</v>
      </c>
      <c r="E9" s="15" t="s">
        <v>44</v>
      </c>
      <c r="F9" s="14" t="s">
        <v>45</v>
      </c>
      <c r="G9" s="16"/>
      <c r="H9" s="17">
        <v>1580</v>
      </c>
      <c r="I9" s="14" t="s">
        <v>7</v>
      </c>
      <c r="J9" s="14"/>
    </row>
    <row r="10" spans="2:10" ht="60" x14ac:dyDescent="0.25">
      <c r="B10" s="3">
        <f>IF(C10="","",COUNT($B$5:B9)+1)</f>
        <v>6</v>
      </c>
      <c r="C10" s="14" t="s">
        <v>20</v>
      </c>
      <c r="D10" s="14" t="s">
        <v>10</v>
      </c>
      <c r="E10" s="15" t="s">
        <v>5</v>
      </c>
      <c r="F10" s="19" t="s">
        <v>46</v>
      </c>
      <c r="G10" s="16"/>
      <c r="H10" s="17">
        <v>4500</v>
      </c>
      <c r="I10" s="14" t="s">
        <v>7</v>
      </c>
      <c r="J10" s="14"/>
    </row>
    <row r="11" spans="2:10" ht="60" x14ac:dyDescent="0.25">
      <c r="B11" s="3">
        <f>IF(C11="","",COUNT($B$5:B10)+1)</f>
        <v>7</v>
      </c>
      <c r="C11" s="14" t="s">
        <v>21</v>
      </c>
      <c r="D11" s="14" t="s">
        <v>10</v>
      </c>
      <c r="E11" s="20">
        <v>135.1</v>
      </c>
      <c r="F11" s="14" t="s">
        <v>49</v>
      </c>
      <c r="G11" s="16"/>
      <c r="H11" s="18">
        <v>3630</v>
      </c>
      <c r="I11" s="14" t="s">
        <v>7</v>
      </c>
      <c r="J11" s="14"/>
    </row>
    <row r="12" spans="2:10" ht="75" x14ac:dyDescent="0.25">
      <c r="B12" s="3">
        <f>IF(C12="","",COUNT($B$5:B11)+1)</f>
        <v>8</v>
      </c>
      <c r="C12" s="14" t="s">
        <v>22</v>
      </c>
      <c r="D12" s="14" t="s">
        <v>10</v>
      </c>
      <c r="E12" s="15" t="s">
        <v>5</v>
      </c>
      <c r="F12" s="14" t="s">
        <v>68</v>
      </c>
      <c r="G12" s="16"/>
      <c r="H12" s="18">
        <v>6074.6</v>
      </c>
      <c r="I12" s="14" t="s">
        <v>7</v>
      </c>
      <c r="J12" s="14"/>
    </row>
    <row r="13" spans="2:10" ht="60" x14ac:dyDescent="0.25">
      <c r="B13" s="3">
        <f>IF(C13="","",COUNT($B$5:B12)+1)</f>
        <v>9</v>
      </c>
      <c r="C13" s="14" t="s">
        <v>23</v>
      </c>
      <c r="D13" s="14" t="s">
        <v>10</v>
      </c>
      <c r="E13" s="15" t="s">
        <v>4</v>
      </c>
      <c r="F13" s="14" t="s">
        <v>54</v>
      </c>
      <c r="G13" s="16"/>
      <c r="H13" s="18">
        <f>7015</f>
        <v>7015</v>
      </c>
      <c r="I13" s="14" t="s">
        <v>7</v>
      </c>
      <c r="J13" s="14"/>
    </row>
    <row r="14" spans="2:10" ht="75" x14ac:dyDescent="0.25">
      <c r="B14" s="3">
        <f>IF(C14="","",COUNT($B$5:B13)+1)</f>
        <v>10</v>
      </c>
      <c r="C14" s="14" t="s">
        <v>24</v>
      </c>
      <c r="D14" s="14" t="s">
        <v>10</v>
      </c>
      <c r="E14" s="15" t="s">
        <v>61</v>
      </c>
      <c r="F14" s="14" t="s">
        <v>66</v>
      </c>
      <c r="G14" s="16"/>
      <c r="H14" s="18">
        <f>3518.28*36</f>
        <v>126658.08</v>
      </c>
      <c r="I14" s="14" t="s">
        <v>7</v>
      </c>
      <c r="J14" s="14"/>
    </row>
    <row r="15" spans="2:10" ht="60" x14ac:dyDescent="0.25">
      <c r="B15" s="3">
        <f>IF(C15="","",COUNT($B$5:B14)+1)</f>
        <v>11</v>
      </c>
      <c r="C15" s="14" t="s">
        <v>25</v>
      </c>
      <c r="D15" s="14" t="s">
        <v>10</v>
      </c>
      <c r="E15" s="15" t="s">
        <v>4</v>
      </c>
      <c r="F15" s="14" t="s">
        <v>63</v>
      </c>
      <c r="G15" s="16"/>
      <c r="H15" s="17">
        <v>544.5</v>
      </c>
      <c r="I15" s="14" t="s">
        <v>7</v>
      </c>
      <c r="J15" s="14"/>
    </row>
    <row r="16" spans="2:10" ht="60" x14ac:dyDescent="0.25">
      <c r="B16" s="3">
        <f>IF(C16="","",COUNT($B$5:B15)+1)</f>
        <v>12</v>
      </c>
      <c r="C16" s="14" t="s">
        <v>26</v>
      </c>
      <c r="D16" s="14" t="s">
        <v>10</v>
      </c>
      <c r="E16" s="15" t="s">
        <v>5</v>
      </c>
      <c r="F16" s="19" t="s">
        <v>59</v>
      </c>
      <c r="G16" s="16"/>
      <c r="H16" s="17">
        <v>1055</v>
      </c>
      <c r="I16" s="14" t="s">
        <v>7</v>
      </c>
      <c r="J16" s="14"/>
    </row>
    <row r="17" spans="2:10" ht="60" x14ac:dyDescent="0.25">
      <c r="B17" s="3">
        <f>IF(C17="","",COUNT($B$5:B16)+1)</f>
        <v>13</v>
      </c>
      <c r="C17" s="14" t="s">
        <v>27</v>
      </c>
      <c r="D17" s="14" t="s">
        <v>10</v>
      </c>
      <c r="E17" s="15" t="s">
        <v>13</v>
      </c>
      <c r="F17" s="14" t="s">
        <v>42</v>
      </c>
      <c r="G17" s="16"/>
      <c r="H17" s="17">
        <v>600</v>
      </c>
      <c r="I17" s="14" t="s">
        <v>7</v>
      </c>
      <c r="J17" s="14"/>
    </row>
    <row r="18" spans="2:10" ht="60" x14ac:dyDescent="0.25">
      <c r="B18" s="3">
        <f>IF(C18="","",COUNT($B$5:B17)+1)</f>
        <v>14</v>
      </c>
      <c r="C18" s="14" t="s">
        <v>28</v>
      </c>
      <c r="D18" s="14" t="s">
        <v>10</v>
      </c>
      <c r="E18" s="15" t="s">
        <v>56</v>
      </c>
      <c r="F18" s="19" t="s">
        <v>57</v>
      </c>
      <c r="G18" s="16"/>
      <c r="H18" s="17">
        <v>182.65</v>
      </c>
      <c r="I18" s="14" t="s">
        <v>7</v>
      </c>
      <c r="J18" s="14"/>
    </row>
    <row r="19" spans="2:10" ht="60" x14ac:dyDescent="0.25">
      <c r="B19" s="3">
        <f>IF(C19="","",COUNT($B$5:B18)+1)</f>
        <v>15</v>
      </c>
      <c r="C19" s="14" t="s">
        <v>29</v>
      </c>
      <c r="D19" s="14" t="s">
        <v>10</v>
      </c>
      <c r="E19" s="15" t="s">
        <v>5</v>
      </c>
      <c r="F19" s="19" t="s">
        <v>51</v>
      </c>
      <c r="G19" s="16"/>
      <c r="H19" s="17">
        <v>121</v>
      </c>
      <c r="I19" s="14" t="s">
        <v>7</v>
      </c>
      <c r="J19" s="14"/>
    </row>
    <row r="20" spans="2:10" ht="60" x14ac:dyDescent="0.25">
      <c r="B20" s="3">
        <f>IF(C20="","",COUNT($B$5:B19)+1)</f>
        <v>16</v>
      </c>
      <c r="C20" s="14" t="s">
        <v>30</v>
      </c>
      <c r="D20" s="14" t="s">
        <v>10</v>
      </c>
      <c r="E20" s="15" t="s">
        <v>67</v>
      </c>
      <c r="F20" s="14" t="s">
        <v>47</v>
      </c>
      <c r="G20" s="16"/>
      <c r="H20" s="18">
        <f>2200*1.21</f>
        <v>2662</v>
      </c>
      <c r="I20" s="14" t="s">
        <v>7</v>
      </c>
      <c r="J20" s="14"/>
    </row>
    <row r="21" spans="2:10" ht="60" x14ac:dyDescent="0.25">
      <c r="B21" s="3">
        <f>IF(C21="","",COUNT($B$5:B20)+1)</f>
        <v>17</v>
      </c>
      <c r="C21" s="14" t="s">
        <v>31</v>
      </c>
      <c r="D21" s="14" t="s">
        <v>10</v>
      </c>
      <c r="E21" s="15" t="s">
        <v>5</v>
      </c>
      <c r="F21" s="19" t="s">
        <v>52</v>
      </c>
      <c r="G21" s="16"/>
      <c r="H21" s="17">
        <v>1650</v>
      </c>
      <c r="I21" s="14" t="s">
        <v>7</v>
      </c>
      <c r="J21" s="14"/>
    </row>
    <row r="22" spans="2:10" ht="409.5" x14ac:dyDescent="0.25">
      <c r="B22" s="3">
        <f>IF(C22="","",COUNT($B$5:B21)+1)</f>
        <v>18</v>
      </c>
      <c r="C22" s="14" t="s">
        <v>32</v>
      </c>
      <c r="D22" s="14" t="s">
        <v>10</v>
      </c>
      <c r="E22" s="15" t="s">
        <v>4</v>
      </c>
      <c r="F22" s="14" t="s">
        <v>69</v>
      </c>
      <c r="G22" s="16"/>
      <c r="H22" s="17">
        <v>205700</v>
      </c>
      <c r="I22" s="14" t="s">
        <v>7</v>
      </c>
      <c r="J22" s="14"/>
    </row>
    <row r="23" spans="2:10" ht="60" x14ac:dyDescent="0.25">
      <c r="B23" s="3">
        <f>IF(C23="","",COUNT($B$5:B22)+1)</f>
        <v>19</v>
      </c>
      <c r="C23" s="14" t="s">
        <v>33</v>
      </c>
      <c r="D23" s="14" t="s">
        <v>10</v>
      </c>
      <c r="E23" s="15" t="s">
        <v>4</v>
      </c>
      <c r="F23" s="19" t="s">
        <v>58</v>
      </c>
      <c r="G23" s="16"/>
      <c r="H23" s="17">
        <v>600</v>
      </c>
      <c r="I23" s="14" t="s">
        <v>7</v>
      </c>
      <c r="J23" s="14"/>
    </row>
    <row r="24" spans="2:10" ht="60" x14ac:dyDescent="0.25">
      <c r="B24" s="3">
        <f>IF(C24="","",COUNT($B$5:B23)+1)</f>
        <v>20</v>
      </c>
      <c r="C24" s="14" t="s">
        <v>34</v>
      </c>
      <c r="D24" s="14" t="s">
        <v>10</v>
      </c>
      <c r="E24" s="15" t="s">
        <v>61</v>
      </c>
      <c r="F24" s="19" t="s">
        <v>65</v>
      </c>
      <c r="G24" s="16"/>
      <c r="H24" s="17">
        <v>38168.199999999997</v>
      </c>
      <c r="I24" s="14" t="s">
        <v>7</v>
      </c>
      <c r="J24" s="14"/>
    </row>
    <row r="25" spans="2:10" ht="75" x14ac:dyDescent="0.25">
      <c r="B25" s="3">
        <f>IF(C25="","",COUNT($B$5:B24)+1)</f>
        <v>21</v>
      </c>
      <c r="C25" s="14" t="s">
        <v>35</v>
      </c>
      <c r="D25" s="14" t="s">
        <v>10</v>
      </c>
      <c r="E25" s="15" t="s">
        <v>4</v>
      </c>
      <c r="F25" s="14" t="s">
        <v>52</v>
      </c>
      <c r="G25" s="16"/>
      <c r="H25" s="17">
        <v>5040</v>
      </c>
      <c r="I25" s="14" t="s">
        <v>7</v>
      </c>
      <c r="J25" s="14"/>
    </row>
    <row r="26" spans="2:10" ht="60" x14ac:dyDescent="0.25">
      <c r="B26" s="3">
        <f>IF(C26="","",COUNT($B$5:B25)+1)</f>
        <v>22</v>
      </c>
      <c r="C26" s="14" t="s">
        <v>36</v>
      </c>
      <c r="D26" s="14" t="s">
        <v>10</v>
      </c>
      <c r="E26" s="15" t="s">
        <v>5</v>
      </c>
      <c r="F26" s="19" t="s">
        <v>60</v>
      </c>
      <c r="G26" s="16"/>
      <c r="H26" s="17">
        <v>3360</v>
      </c>
      <c r="I26" s="14" t="s">
        <v>7</v>
      </c>
      <c r="J26" s="14"/>
    </row>
    <row r="27" spans="2:10" ht="60" x14ac:dyDescent="0.25">
      <c r="B27" s="3">
        <f>IF(C27="","",COUNT($B$5:B26)+1)</f>
        <v>23</v>
      </c>
      <c r="C27" s="14" t="s">
        <v>37</v>
      </c>
      <c r="D27" s="14" t="s">
        <v>10</v>
      </c>
      <c r="E27" s="15" t="s">
        <v>61</v>
      </c>
      <c r="F27" s="19" t="s">
        <v>62</v>
      </c>
      <c r="G27" s="16"/>
      <c r="H27" s="17">
        <v>950</v>
      </c>
      <c r="I27" s="14" t="s">
        <v>7</v>
      </c>
      <c r="J27" s="14"/>
    </row>
    <row r="28" spans="2:10" ht="75" x14ac:dyDescent="0.25">
      <c r="B28" s="3">
        <f>IF(C28="","",COUNT($B$5:B27)+1)</f>
        <v>24</v>
      </c>
      <c r="C28" s="14" t="s">
        <v>38</v>
      </c>
      <c r="D28" s="14" t="s">
        <v>10</v>
      </c>
      <c r="E28" s="15" t="s">
        <v>4</v>
      </c>
      <c r="F28" s="19" t="s">
        <v>55</v>
      </c>
      <c r="G28" s="16"/>
      <c r="H28" s="17">
        <v>700</v>
      </c>
      <c r="I28" s="14" t="s">
        <v>7</v>
      </c>
      <c r="J28" s="14"/>
    </row>
    <row r="29" spans="2:10" ht="60" x14ac:dyDescent="0.25">
      <c r="B29" s="3">
        <f>IF(C29="","",COUNT($B$5:B28)+1)</f>
        <v>25</v>
      </c>
      <c r="C29" s="14" t="s">
        <v>39</v>
      </c>
      <c r="D29" s="14" t="s">
        <v>10</v>
      </c>
      <c r="E29" s="15" t="s">
        <v>5</v>
      </c>
      <c r="F29" s="19" t="s">
        <v>48</v>
      </c>
      <c r="G29" s="16"/>
      <c r="H29" s="17">
        <v>6500</v>
      </c>
      <c r="I29" s="14" t="s">
        <v>7</v>
      </c>
      <c r="J29" s="14"/>
    </row>
    <row r="30" spans="2:10" ht="75" x14ac:dyDescent="0.25">
      <c r="B30" s="3">
        <f>IF(C30="","",COUNT($B$5:B29)+1)</f>
        <v>26</v>
      </c>
      <c r="C30" s="14" t="s">
        <v>64</v>
      </c>
      <c r="D30" s="14" t="s">
        <v>10</v>
      </c>
      <c r="E30" s="15" t="s">
        <v>5</v>
      </c>
      <c r="F30" s="19" t="s">
        <v>55</v>
      </c>
      <c r="G30" s="16"/>
      <c r="H30" s="17">
        <v>400</v>
      </c>
      <c r="I30" s="14" t="s">
        <v>7</v>
      </c>
      <c r="J30" s="14"/>
    </row>
  </sheetData>
  <mergeCells count="1">
    <mergeCell ref="B2:J2"/>
  </mergeCells>
  <printOptions horizontalCentered="1"/>
  <pageMargins left="0.70866141732283472" right="0.70866141732283472" top="0.98425196850393704" bottom="0.39370078740157483" header="0.19685039370078741" footer="0.19685039370078741"/>
  <pageSetup paperSize="9" scale="9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2</vt:i4>
      </vt:variant>
    </vt:vector>
  </HeadingPairs>
  <TitlesOfParts>
    <vt:vector size="3" baseType="lpstr">
      <vt:lpstr>Lapas1</vt:lpstr>
      <vt:lpstr>Lapas1!Print_Area</vt:lpstr>
      <vt:lpstr>Lapas1!Print_Titles</vt:lpstr>
    </vt:vector>
  </TitlesOfParts>
  <Company>VIRegistruCentras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VIRegistruCentras</dc:creator>
  <cp:lastModifiedBy>VIRegistruCentras</cp:lastModifiedBy>
  <cp:lastPrinted>2014-02-28T11:03:11Z</cp:lastPrinted>
  <dcterms:created xsi:type="dcterms:W3CDTF">2014-01-30T11:38:13Z</dcterms:created>
  <dcterms:modified xsi:type="dcterms:W3CDTF">2014-06-04T07:47:03Z</dcterms:modified>
</cp:coreProperties>
</file>