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\\kada.lan\slcr\Users\VPTA\Žurnalai\2017 m. Ataskaitos\"/>
    </mc:Choice>
  </mc:AlternateContent>
  <bookViews>
    <workbookView xWindow="0" yWindow="0" windowWidth="19200" windowHeight="11460"/>
  </bookViews>
  <sheets>
    <sheet name="Lapas1" sheetId="1" r:id="rId1"/>
  </sheets>
  <definedNames>
    <definedName name="_xlnm._FilterDatabase" localSheetId="0" hidden="1">Lapas1!$B$4:$I$4</definedName>
    <definedName name="_xlnm.Print_Area" localSheetId="0">Lapas1!$B$1:$I$27</definedName>
    <definedName name="_xlnm.Print_Titles" localSheetId="0">Lapas1!$4:$4</definedName>
  </definedNames>
  <calcPr calcId="162913"/>
</workbook>
</file>

<file path=xl/calcChain.xml><?xml version="1.0" encoding="utf-8"?>
<calcChain xmlns="http://schemas.openxmlformats.org/spreadsheetml/2006/main">
  <c r="G13" i="1" l="1"/>
  <c r="B5" i="1" l="1"/>
  <c r="B6" i="1" l="1"/>
  <c r="B7" i="1" l="1"/>
  <c r="B8" i="1" l="1"/>
  <c r="B9" i="1" l="1"/>
  <c r="B10" i="1" l="1"/>
  <c r="B11" i="1" l="1"/>
  <c r="B12" i="1" l="1"/>
  <c r="B13" i="1" s="1"/>
  <c r="B14" i="1" l="1"/>
  <c r="B15" i="1" s="1"/>
  <c r="B16" i="1" l="1"/>
  <c r="B17" i="1" s="1"/>
  <c r="B18" i="1" l="1"/>
  <c r="B19" i="1" s="1"/>
  <c r="B20" i="1" l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<sst xmlns="http://schemas.openxmlformats.org/spreadsheetml/2006/main" count="101" uniqueCount="54">
  <si>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</si>
  <si>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</si>
  <si>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</si>
  <si>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</si>
  <si>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</si>
  <si>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</si>
  <si>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</si>
  <si>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</si>
  <si>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</si>
  <si>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</si>
  <si>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UAB „Compservis“, kodas 120394863</t>
  </si>
  <si>
    <t>UAB „Fima“, kodas 121289694</t>
  </si>
  <si>
    <t>UAB „Mano būstas“, kodas 300883806</t>
  </si>
  <si>
    <r>
      <t>2017 M. LIEPOS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</si>
  <si>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Kompiuterinių darbo vietų ir aplikacijų saugos bei valdymo sistemos papildomų licencijų prenumaratos pirkimas</t>
  </si>
  <si>
    <t>„Pačiolio“ elektroninis norminių aktų rinkinys</t>
  </si>
  <si>
    <t>El.savaitraščio "Buhalterija:apskaitos ir mokesčių apžvalga" prenumaratos pratęsimas 2018 metams</t>
  </si>
  <si>
    <t>Tikslios kontrlės įrenginio kondensatoriasu ventiliatorių pirkimas</t>
  </si>
  <si>
    <t>Programinės įrangos apsaugos įrenginiai</t>
  </si>
  <si>
    <t>Komunalinių atliekų surinkimo ir tvarkymo paslaugos pirkimas Vilniaus filialo Trakų ir Elektrėnų skyrimas</t>
  </si>
  <si>
    <t>Internetinių svetainių pažeidžiamumų valdymo programinės ir aparatinės įrangos nuomos pirkimas</t>
  </si>
  <si>
    <t>Lango remontas</t>
  </si>
  <si>
    <t>Maitinimo ir kultūros paslaugos užsienio šalių delegacijos dalyviams</t>
  </si>
  <si>
    <t>Papildomų elektros rozečių pirkimas Laisvės al. 32A, Kaune</t>
  </si>
  <si>
    <t>konditeriniai gaminiai</t>
  </si>
  <si>
    <t>Elektroninio parašo sertifikavimo veiklos civilinis draudimas</t>
  </si>
  <si>
    <t>automobilių stovėjimo paslaugos Vilniaus oro uoste</t>
  </si>
  <si>
    <t>sveikinimų, padėkos ir kitų konferencijoms skirtų raštų gamybos paslaugos</t>
  </si>
  <si>
    <t>priešgaisrinės sklendės pirkimas</t>
  </si>
  <si>
    <t>Skalbimo paslaugos</t>
  </si>
  <si>
    <t>Gėlių kompozicijos</t>
  </si>
  <si>
    <t>Įmonės administracinio pastato Vilniuje, A. Vivulskio g. 4A vidaus patalpose papildomai naujos kiliminės dangos įrengimas</t>
  </si>
  <si>
    <t>Krovinių pervežimo paslaugos</t>
  </si>
  <si>
    <t>Darbo rūbų cheminis valymas</t>
  </si>
  <si>
    <t>Dujų gesinimo stoties remontas</t>
  </si>
  <si>
    <t>Tarnybinio automobilio privalomosios techninės apžiūros paslaugos pirkimas</t>
  </si>
  <si>
    <t>Seminaras „Asmens duomenų tvarkymo poveikio ir rizikos vertinimas"</t>
  </si>
  <si>
    <t>UAB „Pačiolis“, kodas 122030043</t>
  </si>
  <si>
    <t xml:space="preserve">UAB „Proringas“, kodas 134550094  </t>
  </si>
  <si>
    <t>UAB „Ecoservice projektai“, kodas 144128180</t>
  </si>
  <si>
    <t>UAB „Synergy consulting“, kodas 300129699</t>
  </si>
  <si>
    <t>UAB „Smoko“, kodas 302749364, UAB „Karališka kibininė“, kodas 302508865, UAB „Mineraliniai vandenys ir alus“, kodas 222777320, Trakų istorijos muziejus, kodas 190757189</t>
  </si>
  <si>
    <t>UAB „Flamanda“, kodas 233623430</t>
  </si>
  <si>
    <t>UAB „Darola“, kodas 173112414</t>
  </si>
  <si>
    <t>AAS „BTA Baltic Insurance company“, kodas 300665654</t>
  </si>
  <si>
    <t>UAB „Stova“, kodas 302299725</t>
  </si>
  <si>
    <t>IĮ „TIPOART“, kodas 124958749</t>
  </si>
  <si>
    <t>UAB „Švara“, kodas 225235150</t>
  </si>
  <si>
    <t>VL Aleksandra Šugalska</t>
  </si>
  <si>
    <t>UAB „Lispimeks dangos“, kodas 125847545</t>
  </si>
  <si>
    <t>UAB „Kraustina“, kodas 125719976</t>
  </si>
  <si>
    <t>UAB „Drabužių valykla“, kodas 133518325</t>
  </si>
  <si>
    <t>UAB  „Tuvlita“, kodas 110584095</t>
  </si>
  <si>
    <t>Rizikos valdymo profesionalų asociacija, kodas 304157315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</si>
</sst>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\ [$€-1];@"/>
    <numFmt numFmtId="165" formatCode="#\ ##0.00\ [$€-1]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I27"/>
  <sheetViews>
    <sheetView showGridLines="0" tabSelected="1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20.5703125" style="1" customWidth="1"/>
    <col min="6" max="6" width="16.140625" style="1" customWidth="1"/>
    <col min="7" max="7" width="15.7109375" style="8" customWidth="1"/>
    <col min="8" max="8" width="17.85546875" style="3" customWidth="1"/>
    <col min="9" max="9" width="14.28515625" style="2" customWidth="1"/>
    <col min="10" max="16384" width="9.140625" style="1"/>
  </cols>
  <sheetData>
    <row r="1" spans="2:9" x14ac:dyDescent="0.25">
      <c r="B1" s="4"/>
      <c r="C1" s="4"/>
      <c r="D1" s="5"/>
      <c r="E1" s="4"/>
      <c r="F1" s="4"/>
      <c r="G1" s="7"/>
      <c r="H1" s="6"/>
      <c r="I1" s="5"/>
    </row>
    <row r="2" spans="2:9" ht="15.75" x14ac:dyDescent="0.25">
      <c r="B2" s="18" t="s">
        <v>13</v>
      </c>
      <c r="C2" s="19"/>
      <c r="D2" s="19"/>
      <c r="E2" s="19"/>
      <c r="F2" s="19"/>
      <c r="G2" s="19"/>
      <c r="H2" s="19"/>
      <c r="I2" s="19"/>
    </row>
    <row r="3" spans="2:9" x14ac:dyDescent="0.25">
      <c r="B3" s="4"/>
      <c r="C3" s="4"/>
      <c r="D3" s="5"/>
      <c r="E3" s="4"/>
      <c r="F3" s="4"/>
      <c r="G3" s="7"/>
      <c r="H3" s="6"/>
      <c r="I3" s="5"/>
    </row>
    <row r="4" spans="2:9" ht="187.5" customHeight="1" x14ac:dyDescent="0.25">
      <c r="B4" s="13" t="s">
        <v>0</v>
      </c>
      <c r="C4" s="13" t="s">
        <v>2</v>
      </c>
      <c r="D4" s="13" t="s">
        <v>6</v>
      </c>
      <c r="E4" s="13" t="s">
        <v>1</v>
      </c>
      <c r="F4" s="13" t="s">
        <v>7</v>
      </c>
      <c r="G4" s="13" t="s">
        <v>9</v>
      </c>
      <c r="H4" s="14" t="s">
        <v>3</v>
      </c>
      <c r="I4" s="14" t="s">
        <v>5</v>
      </c>
    </row>
    <row r="5" spans="2:9" ht="90" x14ac:dyDescent="0.25">
      <c r="B5" s="12">
        <f>IF(C5="","",COUNTA(C5))</f>
        <v>1</v>
      </c>
      <c r="C5" s="9" t="s">
        <v>14</v>
      </c>
      <c r="D5" s="9" t="s">
        <v>8</v>
      </c>
      <c r="E5" s="9" t="s">
        <v>10</v>
      </c>
      <c r="F5" s="12"/>
      <c r="G5" s="16">
        <v>38478</v>
      </c>
      <c r="H5" s="9" t="s">
        <v>4</v>
      </c>
      <c r="I5" s="9"/>
    </row>
    <row r="6" spans="2:9" ht="60" x14ac:dyDescent="0.25">
      <c r="B6" s="12">
        <f>IF(C6="","",COUNT($B$5:B5)+1)</f>
        <v>2</v>
      </c>
      <c r="C6" s="9" t="s">
        <v>15</v>
      </c>
      <c r="D6" s="9" t="s">
        <v>8</v>
      </c>
      <c r="E6" s="9" t="s">
        <v>37</v>
      </c>
      <c r="F6" s="12"/>
      <c r="G6" s="16">
        <v>108.05</v>
      </c>
      <c r="H6" s="9" t="s">
        <v>4</v>
      </c>
      <c r="I6" s="9"/>
    </row>
    <row r="7" spans="2:9" ht="90" x14ac:dyDescent="0.25">
      <c r="B7" s="12">
        <f>IF(C7="","",COUNT($B$5:B6)+1)</f>
        <v>3</v>
      </c>
      <c r="C7" s="11" t="s">
        <v>16</v>
      </c>
      <c r="D7" s="9" t="s">
        <v>8</v>
      </c>
      <c r="E7" s="10" t="s">
        <v>37</v>
      </c>
      <c r="F7" s="12"/>
      <c r="G7" s="16">
        <v>81.61</v>
      </c>
      <c r="H7" s="9" t="s">
        <v>4</v>
      </c>
      <c r="I7" s="9"/>
    </row>
    <row r="8" spans="2:9" ht="60" x14ac:dyDescent="0.25">
      <c r="B8" s="12">
        <f>IF(C8="","",COUNT($B$5:B7)+1)</f>
        <v>4</v>
      </c>
      <c r="C8" s="9" t="s">
        <v>17</v>
      </c>
      <c r="D8" s="9" t="s">
        <v>8</v>
      </c>
      <c r="E8" s="9" t="s">
        <v>12</v>
      </c>
      <c r="F8" s="12"/>
      <c r="G8" s="16">
        <v>181.33</v>
      </c>
      <c r="H8" s="9" t="s">
        <v>4</v>
      </c>
      <c r="I8" s="9"/>
    </row>
    <row r="9" spans="2:9" ht="60" x14ac:dyDescent="0.25">
      <c r="B9" s="12">
        <f>IF(C9="","",COUNT($B$5:B8)+1)</f>
        <v>5</v>
      </c>
      <c r="C9" s="9" t="s">
        <v>18</v>
      </c>
      <c r="D9" s="9" t="s">
        <v>8</v>
      </c>
      <c r="E9" s="9" t="s">
        <v>38</v>
      </c>
      <c r="F9" s="12"/>
      <c r="G9" s="16">
        <v>1690.98</v>
      </c>
      <c r="H9" s="9" t="s">
        <v>4</v>
      </c>
      <c r="I9" s="9"/>
    </row>
    <row r="10" spans="2:9" ht="75" x14ac:dyDescent="0.25">
      <c r="B10" s="12">
        <f>IF(C10="","",COUNT($B$5:B9)+1)</f>
        <v>6</v>
      </c>
      <c r="C10" s="9" t="s">
        <v>19</v>
      </c>
      <c r="D10" s="9" t="s">
        <v>8</v>
      </c>
      <c r="E10" s="9" t="s">
        <v>39</v>
      </c>
      <c r="F10" s="15"/>
      <c r="G10" s="16">
        <v>2420</v>
      </c>
      <c r="H10" s="9" t="s">
        <v>4</v>
      </c>
      <c r="I10" s="9"/>
    </row>
    <row r="11" spans="2:9" ht="75" x14ac:dyDescent="0.25">
      <c r="B11" s="12">
        <f>IF(C11="","",COUNT($B$5:B10)+1)</f>
        <v>7</v>
      </c>
      <c r="C11" s="9" t="s">
        <v>20</v>
      </c>
      <c r="D11" s="9" t="s">
        <v>8</v>
      </c>
      <c r="E11" s="11" t="s">
        <v>40</v>
      </c>
      <c r="F11" s="12"/>
      <c r="G11" s="16">
        <v>16940</v>
      </c>
      <c r="H11" s="9" t="s">
        <v>4</v>
      </c>
      <c r="I11" s="9"/>
    </row>
    <row r="12" spans="2:9" ht="60" x14ac:dyDescent="0.25">
      <c r="B12" s="12">
        <f>IF(C12="","",COUNT($B$5:B11)+1)</f>
        <v>8</v>
      </c>
      <c r="C12" s="9" t="s">
        <v>21</v>
      </c>
      <c r="D12" s="9" t="s">
        <v>8</v>
      </c>
      <c r="E12" s="9" t="s">
        <v>12</v>
      </c>
      <c r="F12" s="12"/>
      <c r="G12" s="16">
        <v>174.05</v>
      </c>
      <c r="H12" s="9" t="s">
        <v>4</v>
      </c>
      <c r="I12" s="9"/>
    </row>
    <row r="13" spans="2:9" ht="150" x14ac:dyDescent="0.25">
      <c r="B13" s="12">
        <f>IF(C13="","",COUNT($B$5:B12)+1)</f>
        <v>9</v>
      </c>
      <c r="C13" s="9" t="s">
        <v>22</v>
      </c>
      <c r="D13" s="9" t="s">
        <v>8</v>
      </c>
      <c r="E13" s="9" t="s">
        <v>41</v>
      </c>
      <c r="F13" s="12"/>
      <c r="G13" s="20">
        <f>1577.85+72.5+64+181.5</f>
        <v>1895.85</v>
      </c>
      <c r="H13" s="9" t="s">
        <v>4</v>
      </c>
      <c r="I13" s="9"/>
    </row>
    <row r="14" spans="2:9" ht="60" x14ac:dyDescent="0.25">
      <c r="B14" s="12">
        <f>IF(C14="","",COUNT($B$5:B13)+1)</f>
        <v>10</v>
      </c>
      <c r="C14" s="9" t="s">
        <v>23</v>
      </c>
      <c r="D14" s="9" t="s">
        <v>8</v>
      </c>
      <c r="E14" s="11" t="s">
        <v>42</v>
      </c>
      <c r="F14" s="12"/>
      <c r="G14" s="16">
        <v>266.2</v>
      </c>
      <c r="H14" s="9" t="s">
        <v>4</v>
      </c>
      <c r="I14" s="9"/>
    </row>
    <row r="15" spans="2:9" ht="60" x14ac:dyDescent="0.25">
      <c r="B15" s="12">
        <f>IF(C15="","",COUNT($B$5:B14)+1)</f>
        <v>11</v>
      </c>
      <c r="C15" s="9" t="s">
        <v>24</v>
      </c>
      <c r="D15" s="9" t="s">
        <v>8</v>
      </c>
      <c r="E15" s="9" t="s">
        <v>43</v>
      </c>
      <c r="F15" s="12"/>
      <c r="G15" s="16">
        <v>700</v>
      </c>
      <c r="H15" s="9" t="s">
        <v>4</v>
      </c>
      <c r="I15" s="9"/>
    </row>
    <row r="16" spans="2:9" ht="60" customHeight="1" x14ac:dyDescent="0.25">
      <c r="B16" s="12">
        <f>IF(C16="","",COUNT($B$5:B15)+1)</f>
        <v>12</v>
      </c>
      <c r="C16" s="9" t="s">
        <v>25</v>
      </c>
      <c r="D16" s="9" t="s">
        <v>8</v>
      </c>
      <c r="E16" s="9" t="s">
        <v>44</v>
      </c>
      <c r="F16" s="12"/>
      <c r="G16" s="16">
        <v>900</v>
      </c>
      <c r="H16" s="9" t="s">
        <v>4</v>
      </c>
      <c r="I16" s="9"/>
    </row>
    <row r="17" spans="2:9" ht="60" x14ac:dyDescent="0.25">
      <c r="B17" s="12">
        <f>IF(C17="","",COUNT($B$5:B16)+1)</f>
        <v>13</v>
      </c>
      <c r="C17" s="11" t="s">
        <v>26</v>
      </c>
      <c r="D17" s="9" t="s">
        <v>8</v>
      </c>
      <c r="E17" s="9" t="s">
        <v>45</v>
      </c>
      <c r="F17" s="12"/>
      <c r="G17" s="16">
        <v>1000</v>
      </c>
      <c r="H17" s="9" t="s">
        <v>4</v>
      </c>
      <c r="I17" s="9"/>
    </row>
    <row r="18" spans="2:9" ht="60" x14ac:dyDescent="0.25">
      <c r="B18" s="12">
        <f>IF(C18="","",COUNT($B$5:B17)+1)</f>
        <v>14</v>
      </c>
      <c r="C18" s="11" t="s">
        <v>27</v>
      </c>
      <c r="D18" s="9" t="s">
        <v>8</v>
      </c>
      <c r="E18" s="10" t="s">
        <v>46</v>
      </c>
      <c r="F18" s="12"/>
      <c r="G18" s="16">
        <v>3000</v>
      </c>
      <c r="H18" s="9" t="s">
        <v>4</v>
      </c>
      <c r="I18" s="9"/>
    </row>
    <row r="19" spans="2:9" ht="60" x14ac:dyDescent="0.25">
      <c r="B19" s="12">
        <f>IF(C19="","",COUNT($B$5:B18)+1)</f>
        <v>15</v>
      </c>
      <c r="C19" s="9" t="s">
        <v>28</v>
      </c>
      <c r="D19" s="9" t="s">
        <v>8</v>
      </c>
      <c r="E19" s="10" t="s">
        <v>12</v>
      </c>
      <c r="F19" s="12"/>
      <c r="G19" s="16">
        <v>324.27999999999997</v>
      </c>
      <c r="H19" s="9" t="s">
        <v>4</v>
      </c>
      <c r="I19" s="9"/>
    </row>
    <row r="20" spans="2:9" ht="60" x14ac:dyDescent="0.25">
      <c r="B20" s="12">
        <f>IF(C20="","",COUNT($B$5:B19)+1)</f>
        <v>16</v>
      </c>
      <c r="C20" s="9" t="s">
        <v>29</v>
      </c>
      <c r="D20" s="9" t="s">
        <v>8</v>
      </c>
      <c r="E20" s="10" t="s">
        <v>47</v>
      </c>
      <c r="F20" s="12"/>
      <c r="G20" s="17">
        <v>1000</v>
      </c>
      <c r="H20" s="9" t="s">
        <v>4</v>
      </c>
      <c r="I20" s="9"/>
    </row>
    <row r="21" spans="2:9" ht="60" x14ac:dyDescent="0.25">
      <c r="B21" s="12">
        <f>IF(C21="","",COUNT($B$5:B20)+1)</f>
        <v>17</v>
      </c>
      <c r="C21" s="9" t="s">
        <v>30</v>
      </c>
      <c r="D21" s="9" t="s">
        <v>8</v>
      </c>
      <c r="E21" s="11" t="s">
        <v>48</v>
      </c>
      <c r="F21" s="12"/>
      <c r="G21" s="16">
        <v>3000</v>
      </c>
      <c r="H21" s="9" t="s">
        <v>4</v>
      </c>
      <c r="I21" s="9"/>
    </row>
    <row r="22" spans="2:9" ht="90" x14ac:dyDescent="0.25">
      <c r="B22" s="12">
        <f>IF(C22="","",COUNT($B$5:B21)+1)</f>
        <v>18</v>
      </c>
      <c r="C22" s="9" t="s">
        <v>31</v>
      </c>
      <c r="D22" s="9" t="s">
        <v>8</v>
      </c>
      <c r="E22" s="11" t="s">
        <v>49</v>
      </c>
      <c r="F22" s="12"/>
      <c r="G22" s="16">
        <v>2023.97</v>
      </c>
      <c r="H22" s="9" t="s">
        <v>4</v>
      </c>
      <c r="I22" s="9"/>
    </row>
    <row r="23" spans="2:9" ht="60" x14ac:dyDescent="0.25">
      <c r="B23" s="12">
        <f>IF(C23="","",COUNT($B$5:B22)+1)</f>
        <v>19</v>
      </c>
      <c r="C23" s="9" t="s">
        <v>32</v>
      </c>
      <c r="D23" s="9" t="s">
        <v>8</v>
      </c>
      <c r="E23" s="11" t="s">
        <v>50</v>
      </c>
      <c r="F23" s="12"/>
      <c r="G23" s="16">
        <v>2132.02</v>
      </c>
      <c r="H23" s="9" t="s">
        <v>4</v>
      </c>
      <c r="I23" s="9"/>
    </row>
    <row r="24" spans="2:9" ht="60" x14ac:dyDescent="0.25">
      <c r="B24" s="12">
        <f>IF(C24="","",COUNT($B$5:B23)+1)</f>
        <v>20</v>
      </c>
      <c r="C24" s="9" t="s">
        <v>33</v>
      </c>
      <c r="D24" s="9" t="s">
        <v>8</v>
      </c>
      <c r="E24" s="11" t="s">
        <v>51</v>
      </c>
      <c r="F24" s="12"/>
      <c r="G24" s="16">
        <v>36</v>
      </c>
      <c r="H24" s="9" t="s">
        <v>4</v>
      </c>
      <c r="I24" s="9"/>
    </row>
    <row r="25" spans="2:9" ht="60" x14ac:dyDescent="0.25">
      <c r="B25" s="12">
        <f>IF(C25="","",COUNT($B$5:B24)+1)</f>
        <v>21</v>
      </c>
      <c r="C25" s="9" t="s">
        <v>34</v>
      </c>
      <c r="D25" s="9" t="s">
        <v>8</v>
      </c>
      <c r="E25" s="11" t="s">
        <v>11</v>
      </c>
      <c r="F25" s="12"/>
      <c r="G25" s="16">
        <v>96.8</v>
      </c>
      <c r="H25" s="9" t="s">
        <v>4</v>
      </c>
      <c r="I25" s="9"/>
    </row>
    <row r="26" spans="2:9" ht="60" x14ac:dyDescent="0.25">
      <c r="B26" s="12">
        <f>IF(C26="","",COUNT($B$5:B25)+1)</f>
        <v>22</v>
      </c>
      <c r="C26" s="9" t="s">
        <v>35</v>
      </c>
      <c r="D26" s="9" t="s">
        <v>8</v>
      </c>
      <c r="E26" s="11" t="s">
        <v>52</v>
      </c>
      <c r="F26" s="12"/>
      <c r="G26" s="16">
        <v>15.04</v>
      </c>
      <c r="H26" s="9" t="s">
        <v>4</v>
      </c>
      <c r="I26" s="9"/>
    </row>
    <row r="27" spans="2:9" ht="60" x14ac:dyDescent="0.25">
      <c r="B27" s="12">
        <f>IF(C27="","",COUNT($B$5:B26)+1)</f>
        <v>23</v>
      </c>
      <c r="C27" s="9" t="s">
        <v>36</v>
      </c>
      <c r="D27" s="9" t="s">
        <v>8</v>
      </c>
      <c r="E27" s="11" t="s">
        <v>53</v>
      </c>
      <c r="F27" s="12"/>
      <c r="G27" s="16">
        <v>190</v>
      </c>
      <c r="H27" s="9" t="s">
        <v>4</v>
      </c>
      <c r="I27" s="9"/>
    </row>
  </sheetData>
  <autoFilter ref="B4:I4"/>
  <mergeCells count="1">
    <mergeCell ref="B2:I2"/>
  </mergeCells>
  <printOptions horizontalCentered="1"/>
  <pageMargins left="0.70866141732283472" right="0.70866141732283472" top="0.98425196850393704" bottom="0.39370078740157483" header="0.19685039370078741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2017-11-16T12:46:50Z</cp:lastPrinted>
  <dcterms:created xsi:type="dcterms:W3CDTF">2014-01-30T11:38:13Z</dcterms:created>
  <dcterms:modified xsi:type="dcterms:W3CDTF">2017-11-16T13:07:46Z</dcterms:modified>
</cp:coreProperties>
</file>